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Kerb Raising CKRP NWPPL 06032026/RFP Final 16032026/"/>
    </mc:Choice>
  </mc:AlternateContent>
  <xr:revisionPtr revIDLastSave="51" documentId="13_ncr:1_{397492A0-033C-4ACB-A64B-20B5B5FBC468}" xr6:coauthVersionLast="47" xr6:coauthVersionMax="47" xr10:uidLastSave="{08067E92-B6AF-40D2-8059-75E6DB0D78B0}"/>
  <bookViews>
    <workbookView xWindow="-118" yWindow="-118" windowWidth="25370" windowHeight="13667" activeTab="3" xr2:uid="{FEE674B2-764D-4DF1-B315-332D59D933F2}"/>
  </bookViews>
  <sheets>
    <sheet name="Cover" sheetId="9" r:id="rId1"/>
    <sheet name="BOQ" sheetId="8" r:id="rId2"/>
    <sheet name="Kerb raising" sheetId="6" r:id="rId3"/>
    <sheet name="New Kerb" sheetId="7" r:id="rId4"/>
  </sheets>
  <definedNames>
    <definedName name="_xlnm._FilterDatabase" localSheetId="2" hidden="1">'Kerb raising'!$A$1:$H$39</definedName>
    <definedName name="_xlnm.Print_Area" localSheetId="1">BOQ!$A$1:$G$16</definedName>
    <definedName name="_xlnm.Print_Area" localSheetId="0">Cover!$A$1:$J$43</definedName>
    <definedName name="_xlnm.Print_Titles" localSheetId="1">BOQ!$1:$3</definedName>
    <definedName name="_xlnm.Print_Titles" localSheetId="2">'Kerb raising'!$1:$2</definedName>
    <definedName name="_xlnm.Print_Titles" localSheetId="3">'New Kerb'!$1:$2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8" l="1"/>
  <c r="F5" i="8"/>
  <c r="D5" i="8"/>
  <c r="F6" i="7" l="1"/>
  <c r="F5" i="7"/>
  <c r="F3" i="7"/>
  <c r="F7" i="7" s="1"/>
  <c r="F4" i="7"/>
  <c r="F35" i="6" l="1"/>
  <c r="D4" i="8" s="1"/>
  <c r="F4" i="8" s="1"/>
  <c r="F7" i="8" l="1"/>
  <c r="F8" i="8" s="1"/>
  <c r="F9" i="8" s="1"/>
</calcChain>
</file>

<file path=xl/sharedStrings.xml><?xml version="1.0" encoding="utf-8"?>
<sst xmlns="http://schemas.openxmlformats.org/spreadsheetml/2006/main" count="179" uniqueCount="51">
  <si>
    <t>LHS</t>
  </si>
  <si>
    <t>RHS</t>
  </si>
  <si>
    <t>Median</t>
  </si>
  <si>
    <t>Shoulder</t>
  </si>
  <si>
    <t>Settlement &amp; Unauthorised Median Cut</t>
  </si>
  <si>
    <t>Rmt.</t>
  </si>
  <si>
    <t>Kerb height is less</t>
  </si>
  <si>
    <t>Kerb settled</t>
  </si>
  <si>
    <t>New kerb required- Udaipur to Kota loop</t>
  </si>
  <si>
    <t>New kerb required- Ratlam to Udaipur</t>
  </si>
  <si>
    <t>Chittorgarh-Kota</t>
  </si>
  <si>
    <t>S.No</t>
  </si>
  <si>
    <t>Description of Works</t>
  </si>
  <si>
    <t>UOM</t>
  </si>
  <si>
    <t>Qty</t>
  </si>
  <si>
    <t>Rate</t>
  </si>
  <si>
    <t>Remarks</t>
  </si>
  <si>
    <t>Amount without GST Rs.</t>
  </si>
  <si>
    <t>GST@18% Rs.</t>
  </si>
  <si>
    <t>Total Amount Inluding 18% GST Rs.</t>
  </si>
  <si>
    <t>Sr. No</t>
  </si>
  <si>
    <t>Chainage</t>
  </si>
  <si>
    <t>Side</t>
  </si>
  <si>
    <t>From</t>
  </si>
  <si>
    <t>To</t>
  </si>
  <si>
    <t>Length
(Rmt.)</t>
  </si>
  <si>
    <t>Remark</t>
  </si>
  <si>
    <t>Grand Total</t>
  </si>
  <si>
    <t>60 to 70</t>
  </si>
  <si>
    <t>30 to 50</t>
  </si>
  <si>
    <t>80 to 100</t>
  </si>
  <si>
    <t>20 to 40</t>
  </si>
  <si>
    <t>140 to 160</t>
  </si>
  <si>
    <t>100 to 120</t>
  </si>
  <si>
    <t>150 to 170</t>
  </si>
  <si>
    <t>130 to 150</t>
  </si>
  <si>
    <t>180 to 200</t>
  </si>
  <si>
    <t>170 to 190</t>
  </si>
  <si>
    <t>120 to 140</t>
  </si>
  <si>
    <t>160 to 180</t>
  </si>
  <si>
    <t>110 to 130</t>
  </si>
  <si>
    <t>50 to 70</t>
  </si>
  <si>
    <t>Height</t>
  </si>
  <si>
    <t>Amount (Rs.)</t>
  </si>
  <si>
    <t>BOQ of Kerb Height raising  and New Kerb</t>
  </si>
  <si>
    <t>Sqm</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</si>
  <si>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</si>
  <si>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</si>
  <si>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r>
      <rPr>
        <b/>
        <u/>
        <sz val="11"/>
        <color theme="1"/>
        <rFont val="Aptos Display"/>
        <family val="2"/>
        <scheme val="major"/>
      </rPr>
      <t>Kerb Stone Height Raising (As per IRC: 86-2018)</t>
    </r>
    <r>
      <rPr>
        <sz val="11"/>
        <color theme="1"/>
        <rFont val="Aptos Display"/>
        <family val="2"/>
        <scheme val="major"/>
      </rPr>
      <t xml:space="preserve">
Scope of Work: Raising, re-aligning and/or replacing existing kerb stones at locations where kerb height has reduced or misalignment has occurred, including excavation and re-compaction of foundation, re-setting of kerb stones by raising up to the as per requirement using M20 grade cement concrete, removal and replacement of damaged kerb stones (kerb stones to conform to MoRTH Clause 409 and IRC: 84 &amp; 87), complete with proper line, level, alignment, cleaning and disposal of debris, all as per IRC: 86-2018 and directions of the Engineer-in-Charge.
Replacement: Replace damaged or broken Kerb stones with new ones conforming to MoRTH Clause 409 and IRC: 84 &amp; 87, ensuring the new stones are properly aligned and fixed.
Alignment &amp; Final Adjustments: Ensure that all Kerb stones are in alignment, smooth, and at the required height, following IRC: 86-2018 guidelines.
Rate Inclusions: The rate includes all labor, material, machinery, and other costs for the following:
Raising, re-aligning, or replacing Kerb stones. Excavation and re- compaction of foundation materials, realignment of the Kerb stones to meet prescribed height and specifications. Cleaning and disposal of debris.
Measurement is based on the length of Kerb restored, raised, or replaced, as per site requirements.</t>
    </r>
  </si>
  <si>
    <r>
      <rPr>
        <b/>
        <sz val="11"/>
        <color theme="1"/>
        <rFont val="Aptos Display"/>
        <family val="2"/>
        <scheme val="major"/>
      </rPr>
      <t>Cast-in-Situ Cement Concrete M20 Kerb</t>
    </r>
    <r>
      <rPr>
        <sz val="11"/>
        <color theme="1"/>
        <rFont val="Aptos Display"/>
        <family val="2"/>
        <scheme val="major"/>
      </rPr>
      <t xml:space="preserve">
All charges for the construction of a cast-in-situ cement concrete kerb in M20 grade concrete, with a foundation of M15 grade concrete, as per the approved drawings and technical specifications. The kerb shall be constructed with a top width of 115 mm, a bottom width of 250 mm, and a height of 240 mm. The foundation for the kerb shall be of M15 grade concrete, with a thickness of 150 mm, and shall extend 50 mm beyond the kerb for projection. The foundation concrete shall be placed manually, while the kerb shall be laid using a kerb laying machine to ensure uniformity and alignment. The surface of the kerb shall be finished with one coat of primer and two coats of enamel paint of an approved shade (Asian or equivalent), applied after the concrete has cured and attained the required strength. The work includes all labor, materials, machinery, and overheads required for the construction, finishing, and painting of the kerb. The work shall be executed in accordance with MoRTH's Clause 409 and the relevant IS codes, ensuring proper compaction, curing, and quality control.
The final price includes the cost of procurement of cement, aggregates, and other materials, including royalty charges. The cost also covers the labor, machinery, equipment, transportation, laying of concrete, use of kerb laying machines, primer, and enamel paint (2 coats), and all overheads and profit.
Relevant Standards:
MoRTH Clause: 409 (Cement Concrete for Kerbs, Channels, and Edging)
IS 456: Code of Practice for Plain and Reinforced Concrete</t>
    </r>
  </si>
  <si>
    <r>
      <rPr>
        <b/>
        <sz val="11"/>
        <color theme="1"/>
        <rFont val="Aptos Display"/>
        <family val="2"/>
        <scheme val="major"/>
      </rPr>
      <t>Kerb Painting</t>
    </r>
    <r>
      <rPr>
        <sz val="11"/>
        <color theme="1"/>
        <rFont val="Aptos Display"/>
        <family val="2"/>
        <scheme val="major"/>
      </rPr>
      <t xml:space="preserve">
Scope of Work: Providing and applying one coat of primer and two coats of synthetic enamel paint of approved shade on kerb surfaces using first-quality paint, including surface cleaning and preparation
Execution Requirements: 
1) Clean kerb surfaces of dust, oil, grease, and contaminants.
2) Apply one coat of primer as a base.
3) After drying, apply two coats of synthetic enamel paint evenly to achieve a durable and uniform finish.
4) Comply with MoRTH Clause 803 and directions of Engineer-in-Charge
Rate Inclusions: The rate shall include the cost of primer and enamel paint, labour for cleaning and painting, required tools and equipment, transportation to site, overheads, and profit. All necessary safety precautions such as PPE, barricading, and signages, as well as compliance with MoRTH specifications, are included.
Relevant Specification :  MoRTH Clause 803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</si>
</sst>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
    <numFmt numFmtId="165" formatCode="_(* #,##0.00_);_(* \(#,##0.00\);_(* &quot;-&quot;??_);_(@_)"/>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0"/>
      <color theme="1"/>
      <name val="Aptos Narrow"/>
      <family val="2"/>
      <scheme val="minor"/>
    </font>
    <font>
      <sz val="10"/>
      <name val="Arial"/>
      <family val="2"/>
    </font>
    <font>
      <b/>
      <sz val="11"/>
      <color theme="1"/>
      <name val="Aptos Display"/>
      <family val="2"/>
      <scheme val="major"/>
    </font>
    <font>
      <sz val="11"/>
      <color theme="1"/>
      <name val="Aptos Display"/>
      <family val="2"/>
      <scheme val="major"/>
    </font>
    <font>
      <b/>
      <sz val="11"/>
      <name val="Aptos Display"/>
      <family val="2"/>
      <scheme val="major"/>
    </font>
    <font>
      <sz val="11"/>
      <color rgb="FF000000"/>
      <name val="Aptos Display"/>
      <family val="2"/>
      <scheme val="major"/>
    </font>
    <font>
      <b/>
      <u/>
      <sz val="11"/>
      <color theme="1"/>
      <name val="Aptos Display"/>
      <family val="2"/>
      <scheme val="major"/>
    </font>
    <font>
      <sz val="11"/>
      <name val="Aptos Display"/>
      <family val="2"/>
      <scheme val="major"/>
    </font>
    <font>
      <b/>
      <sz val="11"/>
      <color rgb="FF000000"/>
      <name val="Aptos Display"/>
      <family val="2"/>
      <scheme val="major"/>
    </font>
    <font>
      <b/>
      <u/>
      <sz val="11"/>
      <color theme="10"/>
      <name val="Aptos Display"/>
      <family val="2"/>
      <scheme val="major"/>
    </font>
    <font>
      <b/>
      <sz val="14"/>
      <color theme="1"/>
      <name val="Aptos Display"/>
      <family val="2"/>
      <scheme val="major"/>
    </font>
    <font>
      <b/>
      <sz val="14"/>
      <name val="Aptos Display"/>
      <family val="2"/>
      <scheme val="major"/>
    </font>
    <font>
      <b/>
      <sz val="12"/>
      <color theme="1"/>
      <name val="Aptos Display"/>
      <family val="2"/>
      <scheme val="major"/>
    </font>
    <font>
      <sz val="12"/>
      <color theme="1"/>
      <name val="Aptos Display"/>
      <family val="2"/>
      <scheme val="major"/>
    </font>
  </fonts>
  <fills count="7">
    <fill>
      <patternFill patternType="none"/>
    </fill>
    <fill>
      <patternFill patternType="gray125"/>
    </fill>
    <fill>
      <patternFill patternType="solid">
        <fgColor theme="5" tint="0.79995117038483843"/>
        <bgColor indexed="64"/>
      </patternFill>
    </fill>
    <fill>
      <patternFill patternType="solid">
        <fgColor theme="9" tint="0.39997558519241921"/>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43" fontId="0" fillId="0" borderId="0" xfId="1" applyFont="1"/>
    <xf numFmtId="0" fontId="0" fillId="0" borderId="1" xfId="0" applyBorder="1" applyAlignment="1">
      <alignment horizontal="center" vertical="center"/>
    </xf>
    <xf numFmtId="164" fontId="0" fillId="0" borderId="1" xfId="0" applyNumberForma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xf>
    <xf numFmtId="164" fontId="0" fillId="0" borderId="1" xfId="0" applyNumberFormat="1" applyBorder="1" applyAlignment="1">
      <alignment horizontal="center"/>
    </xf>
    <xf numFmtId="164" fontId="0" fillId="0" borderId="0" xfId="0" applyNumberFormat="1"/>
    <xf numFmtId="0" fontId="0" fillId="0" borderId="0" xfId="0" applyAlignment="1">
      <alignment vertical="center"/>
    </xf>
    <xf numFmtId="0" fontId="9" fillId="0" borderId="1" xfId="0" applyFont="1" applyBorder="1" applyAlignment="1">
      <alignment horizontal="center" vertical="center"/>
    </xf>
    <xf numFmtId="43" fontId="9" fillId="0" borderId="1" xfId="3" applyFont="1" applyFill="1" applyBorder="1" applyAlignment="1">
      <alignment horizontal="center" vertical="center"/>
    </xf>
    <xf numFmtId="3" fontId="11" fillId="0" borderId="1" xfId="0" applyNumberFormat="1" applyFont="1" applyBorder="1" applyAlignment="1">
      <alignment horizontal="center" vertical="center"/>
    </xf>
    <xf numFmtId="43" fontId="11" fillId="0" borderId="1" xfId="1" applyFont="1" applyBorder="1" applyAlignment="1">
      <alignment horizontal="center" vertical="center"/>
    </xf>
    <xf numFmtId="0" fontId="11"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43" fontId="7" fillId="0" borderId="0" xfId="1" applyFont="1" applyAlignment="1">
      <alignment vertical="center"/>
    </xf>
    <xf numFmtId="0" fontId="8" fillId="4" borderId="1" xfId="0" applyFont="1" applyFill="1" applyBorder="1" applyAlignment="1">
      <alignment horizontal="center" vertical="center" wrapText="1"/>
    </xf>
    <xf numFmtId="43" fontId="8" fillId="4" borderId="1" xfId="3" applyFont="1" applyFill="1" applyBorder="1" applyAlignment="1">
      <alignment horizontal="center" vertical="center" wrapText="1"/>
    </xf>
    <xf numFmtId="0" fontId="8" fillId="4" borderId="1" xfId="0" applyFont="1" applyFill="1" applyBorder="1" applyAlignment="1">
      <alignment horizontal="center" vertical="center"/>
    </xf>
    <xf numFmtId="43" fontId="8" fillId="4" borderId="1" xfId="1" applyFont="1" applyFill="1" applyBorder="1" applyAlignment="1">
      <alignment horizontal="center" vertical="center"/>
    </xf>
    <xf numFmtId="0" fontId="12" fillId="5" borderId="1" xfId="0" applyFont="1" applyFill="1" applyBorder="1" applyAlignment="1">
      <alignment horizontal="right" vertical="center"/>
    </xf>
    <xf numFmtId="43" fontId="8" fillId="5" borderId="1" xfId="1" applyFont="1" applyFill="1" applyBorder="1" applyAlignment="1">
      <alignment horizontal="center" vertical="center"/>
    </xf>
    <xf numFmtId="0" fontId="11" fillId="5" borderId="1" xfId="0" applyFont="1" applyFill="1" applyBorder="1" applyAlignment="1">
      <alignment vertical="center"/>
    </xf>
    <xf numFmtId="0" fontId="6" fillId="5" borderId="1" xfId="0" applyFont="1" applyFill="1" applyBorder="1" applyAlignment="1">
      <alignment vertical="center"/>
    </xf>
    <xf numFmtId="43" fontId="6" fillId="5" borderId="1" xfId="1" applyFont="1" applyFill="1" applyBorder="1" applyAlignment="1">
      <alignment vertical="center"/>
    </xf>
    <xf numFmtId="0" fontId="7" fillId="5" borderId="1" xfId="0" applyFont="1" applyFill="1" applyBorder="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vertical="center"/>
    </xf>
    <xf numFmtId="165" fontId="17" fillId="0" borderId="0" xfId="0" applyNumberFormat="1" applyFont="1" applyAlignment="1">
      <alignment vertical="center"/>
    </xf>
    <xf numFmtId="164" fontId="4" fillId="6" borderId="1" xfId="0" applyNumberFormat="1" applyFont="1" applyFill="1" applyBorder="1" applyAlignment="1">
      <alignment horizontal="center" vertical="center"/>
    </xf>
    <xf numFmtId="0" fontId="0" fillId="0" borderId="1" xfId="0"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6" fillId="5" borderId="1" xfId="0" applyFont="1" applyFill="1" applyBorder="1" applyAlignment="1">
      <alignment horizontal="right" vertical="center"/>
    </xf>
    <xf numFmtId="0" fontId="13" fillId="5" borderId="1" xfId="2" applyFont="1" applyFill="1" applyBorder="1" applyAlignment="1">
      <alignment horizontal="right" vertical="center"/>
    </xf>
    <xf numFmtId="2" fontId="4" fillId="6" borderId="1"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4" fillId="6" borderId="1" xfId="0" applyFont="1" applyFill="1" applyBorder="1" applyAlignment="1">
      <alignment horizontal="center" vertical="center"/>
    </xf>
    <xf numFmtId="164" fontId="4" fillId="6" borderId="1" xfId="0" applyNumberFormat="1" applyFont="1" applyFill="1" applyBorder="1" applyAlignment="1">
      <alignment horizontal="center" vertical="center"/>
    </xf>
  </cellXfs>
  <cellStyles count="7">
    <cellStyle name="Comma" xfId="1" builtinId="3"/>
    <cellStyle name="Comma 2" xfId="3" xr:uid="{1E636A8B-9FA0-4AF5-B3D3-4744748ACA5B}"/>
    <cellStyle name="Comma 2 2" xfId="6" xr:uid="{399D14B4-4937-46B0-8C85-299473EB0223}"/>
    <cellStyle name="Comma 3" xfId="5" xr:uid="{EB3D2EBE-D4DA-4E60-9DEF-B2E1AFEEBE2F}"/>
    <cellStyle name="Hyperlink" xfId="2" builtinId="8"/>
    <cellStyle name="Normal" xfId="0" builtinId="0"/>
    <cellStyle name="Normal 2" xfId="4" xr:uid="{FA370BCC-9628-4191-93C4-665BD3CE13D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290949</xdr:colOff>
      <xdr:row>19</xdr:row>
      <xdr:rowOff>54002</xdr:rowOff>
    </xdr:from>
    <xdr:to>
      <xdr:col>9</xdr:col>
      <xdr:colOff>331936</xdr:colOff>
      <xdr:row>23</xdr:row>
      <xdr:rowOff>47772</xdr:rowOff>
    </xdr:to>
    <xdr:sp macro="" textlink="">
      <xdr:nvSpPr>
        <xdr:cNvPr id="2" name="Text Box 3080">
          <a:extLst>
            <a:ext uri="{FF2B5EF4-FFF2-40B4-BE49-F238E27FC236}">
              <a16:creationId xmlns:a16="http://schemas.microsoft.com/office/drawing/2014/main" id="{F2F6476B-1A0F-4523-A736-F4AFF3304859}"/>
            </a:ext>
          </a:extLst>
        </xdr:cNvPr>
        <xdr:cNvSpPr txBox="1">
          <a:spLocks/>
        </xdr:cNvSpPr>
      </xdr:nvSpPr>
      <xdr:spPr>
        <a:xfrm>
          <a:off x="290949" y="3739310"/>
          <a:ext cx="6026150" cy="769625"/>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spAutoFit/>
        </a:bodyPr>
        <a:lstStyle/>
        <a:p>
          <a:pPr algn="ctr">
            <a:lnSpc>
              <a:spcPct val="80000"/>
            </a:lnSpc>
            <a:spcAft>
              <a:spcPts val="200"/>
            </a:spcAft>
            <a:buNone/>
          </a:pPr>
          <a:r>
            <a:rPr lang="en-IN" sz="2400" b="1" kern="100">
              <a:solidFill>
                <a:srgbClr val="01366C"/>
              </a:solidFill>
              <a:effectLst/>
              <a:latin typeface="Poppins" panose="00000500000000000000" pitchFamily="2" charset="0"/>
              <a:ea typeface="Adobe Gothic Std B"/>
              <a:cs typeface="Calibri" panose="020F0502020204030204" pitchFamily="34" charset="0"/>
            </a:rPr>
            <a:t>Annexure C3</a:t>
          </a:r>
          <a:endParaRPr lang="en-IN" sz="2400" kern="100">
            <a:effectLst/>
            <a:latin typeface="Calibri" panose="020F0502020204030204" pitchFamily="34" charset="0"/>
            <a:ea typeface="Calibri" panose="020F0502020204030204" pitchFamily="34" charset="0"/>
            <a:cs typeface="Calibri" panose="020F0502020204030204" pitchFamily="34" charset="0"/>
          </a:endParaRPr>
        </a:p>
        <a:p>
          <a:pPr algn="ctr">
            <a:lnSpc>
              <a:spcPct val="80000"/>
            </a:lnSpc>
            <a:spcAft>
              <a:spcPts val="200"/>
            </a:spcAft>
            <a:buNone/>
          </a:pPr>
          <a:r>
            <a:rPr lang="en-IN" sz="2400" b="1" kern="100">
              <a:solidFill>
                <a:srgbClr val="01366C"/>
              </a:solidFill>
              <a:effectLst/>
              <a:latin typeface="Poppins" panose="00000500000000000000" pitchFamily="2" charset="0"/>
              <a:ea typeface="Adobe Gothic Std B"/>
              <a:cs typeface="Calibri" panose="020F0502020204030204" pitchFamily="34" charset="0"/>
            </a:rPr>
            <a:t>Bill</a:t>
          </a:r>
          <a:r>
            <a:rPr lang="en-IN" sz="2400" b="1" kern="100" baseline="0">
              <a:solidFill>
                <a:srgbClr val="01366C"/>
              </a:solidFill>
              <a:effectLst/>
              <a:latin typeface="Poppins" panose="00000500000000000000" pitchFamily="2" charset="0"/>
              <a:ea typeface="Adobe Gothic Std B"/>
              <a:cs typeface="Calibri" panose="020F0502020204030204" pitchFamily="34" charset="0"/>
            </a:rPr>
            <a:t> Of Quantities (BOQ)</a:t>
          </a:r>
          <a:r>
            <a:rPr lang="en-IN" sz="2400" b="1" kern="100">
              <a:solidFill>
                <a:srgbClr val="01366C"/>
              </a:solidFill>
              <a:effectLst/>
              <a:latin typeface="Poppins" panose="00000500000000000000" pitchFamily="2" charset="0"/>
              <a:ea typeface="Adobe Gothic Std B"/>
              <a:cs typeface="Calibri" panose="020F0502020204030204" pitchFamily="34" charset="0"/>
            </a:rPr>
            <a:t> </a:t>
          </a:r>
          <a:endParaRPr lang="en-IN" sz="2400" kern="10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7</xdr:col>
      <xdr:colOff>42308</xdr:colOff>
      <xdr:row>2</xdr:row>
      <xdr:rowOff>30487</xdr:rowOff>
    </xdr:from>
    <xdr:to>
      <xdr:col>9</xdr:col>
      <xdr:colOff>93395</xdr:colOff>
      <xdr:row>5</xdr:row>
      <xdr:rowOff>96296</xdr:rowOff>
    </xdr:to>
    <xdr:pic>
      <xdr:nvPicPr>
        <xdr:cNvPr id="3" name="Picture 2" descr="A blue and orange logo&#10;&#10;AI-generated content may be incorrect.">
          <a:extLst>
            <a:ext uri="{FF2B5EF4-FFF2-40B4-BE49-F238E27FC236}">
              <a16:creationId xmlns:a16="http://schemas.microsoft.com/office/drawing/2014/main" id="{03C9FD39-96B5-4547-A5A1-E18668CF0B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97435" y="418414"/>
          <a:ext cx="1381123"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ST@18%25%20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B9301-E6C4-4C9D-88E8-0AC3A134819B}">
  <dimension ref="A1"/>
  <sheetViews>
    <sheetView view="pageBreakPreview" zoomScale="60" zoomScaleNormal="100" workbookViewId="0"/>
  </sheetViews>
  <sheetFormatPr defaultRowHeight="15.0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5FAB-4FC9-4D1E-AD22-B2D6BC1BCAB6}">
  <sheetPr>
    <pageSetUpPr fitToPage="1"/>
  </sheetPr>
  <dimension ref="A1:G16"/>
  <sheetViews>
    <sheetView view="pageBreakPreview" zoomScale="85" zoomScaleNormal="85" zoomScaleSheetLayoutView="85" workbookViewId="0">
      <selection activeCell="A4" sqref="A4"/>
    </sheetView>
  </sheetViews>
  <sheetFormatPr defaultColWidth="8.77734375" defaultRowHeight="15.05" x14ac:dyDescent="0.3"/>
  <cols>
    <col min="1" max="1" width="4.5546875" style="14" bestFit="1" customWidth="1"/>
    <col min="2" max="2" width="107.77734375" style="14" customWidth="1"/>
    <col min="3" max="3" width="8.44140625" style="14" customWidth="1"/>
    <col min="4" max="4" width="10.88671875" style="14" bestFit="1" customWidth="1"/>
    <col min="5" max="5" width="15.6640625" style="14" customWidth="1"/>
    <col min="6" max="6" width="15.33203125" style="17" bestFit="1" customWidth="1"/>
    <col min="7" max="7" width="10.21875" style="14" customWidth="1"/>
    <col min="8" max="16384" width="8.77734375" style="14"/>
  </cols>
  <sheetData>
    <row r="1" spans="1:7" ht="18.350000000000001" x14ac:dyDescent="0.3">
      <c r="A1" s="36" t="s">
        <v>10</v>
      </c>
      <c r="B1" s="36"/>
      <c r="C1" s="36"/>
      <c r="D1" s="36"/>
      <c r="E1" s="36"/>
      <c r="F1" s="36"/>
      <c r="G1" s="36"/>
    </row>
    <row r="2" spans="1:7" ht="18.350000000000001" x14ac:dyDescent="0.3">
      <c r="A2" s="37" t="s">
        <v>44</v>
      </c>
      <c r="B2" s="37"/>
      <c r="C2" s="37"/>
      <c r="D2" s="37"/>
      <c r="E2" s="37"/>
      <c r="F2" s="37"/>
      <c r="G2" s="37"/>
    </row>
    <row r="3" spans="1:7" ht="30.15" x14ac:dyDescent="0.3">
      <c r="A3" s="18" t="s">
        <v>11</v>
      </c>
      <c r="B3" s="18" t="s">
        <v>12</v>
      </c>
      <c r="C3" s="18" t="s">
        <v>13</v>
      </c>
      <c r="D3" s="19" t="s">
        <v>14</v>
      </c>
      <c r="E3" s="20" t="s">
        <v>15</v>
      </c>
      <c r="F3" s="21" t="s">
        <v>43</v>
      </c>
      <c r="G3" s="20" t="s">
        <v>16</v>
      </c>
    </row>
    <row r="4" spans="1:7" ht="210.8" x14ac:dyDescent="0.3">
      <c r="A4" s="9">
        <v>1</v>
      </c>
      <c r="B4" s="15" t="s">
        <v>48</v>
      </c>
      <c r="C4" s="9" t="s">
        <v>5</v>
      </c>
      <c r="D4" s="10">
        <f>'Kerb raising'!F35</f>
        <v>23550.000000000298</v>
      </c>
      <c r="E4" s="11"/>
      <c r="F4" s="12">
        <f t="shared" ref="F4:F5" si="0">D4*E4</f>
        <v>0</v>
      </c>
      <c r="G4" s="13"/>
    </row>
    <row r="5" spans="1:7" ht="265.75" customHeight="1" x14ac:dyDescent="0.3">
      <c r="A5" s="9"/>
      <c r="B5" s="16" t="s">
        <v>49</v>
      </c>
      <c r="C5" s="9" t="s">
        <v>5</v>
      </c>
      <c r="D5" s="10">
        <f>'New Kerb'!F7</f>
        <v>659.99999999985448</v>
      </c>
      <c r="E5" s="11"/>
      <c r="F5" s="12">
        <f t="shared" si="0"/>
        <v>0</v>
      </c>
      <c r="G5" s="13"/>
    </row>
    <row r="6" spans="1:7" ht="200" customHeight="1" x14ac:dyDescent="0.3">
      <c r="A6" s="9">
        <v>2</v>
      </c>
      <c r="B6" s="15" t="s">
        <v>50</v>
      </c>
      <c r="C6" s="9" t="s">
        <v>45</v>
      </c>
      <c r="D6" s="10">
        <v>10894.500000000069</v>
      </c>
      <c r="E6" s="11"/>
      <c r="F6" s="12">
        <f>D6*E6</f>
        <v>0</v>
      </c>
      <c r="G6" s="13"/>
    </row>
    <row r="7" spans="1:7" x14ac:dyDescent="0.3">
      <c r="A7" s="22"/>
      <c r="B7" s="38" t="s">
        <v>17</v>
      </c>
      <c r="C7" s="38"/>
      <c r="D7" s="38"/>
      <c r="E7" s="38"/>
      <c r="F7" s="23">
        <f>SUM(F4:F6)</f>
        <v>0</v>
      </c>
      <c r="G7" s="24"/>
    </row>
    <row r="8" spans="1:7" x14ac:dyDescent="0.3">
      <c r="A8" s="25"/>
      <c r="B8" s="39" t="s">
        <v>18</v>
      </c>
      <c r="C8" s="38"/>
      <c r="D8" s="38"/>
      <c r="E8" s="38"/>
      <c r="F8" s="26">
        <f>F7*18%</f>
        <v>0</v>
      </c>
      <c r="G8" s="27"/>
    </row>
    <row r="9" spans="1:7" x14ac:dyDescent="0.3">
      <c r="A9" s="25"/>
      <c r="B9" s="38" t="s">
        <v>19</v>
      </c>
      <c r="C9" s="38"/>
      <c r="D9" s="38"/>
      <c r="E9" s="38"/>
      <c r="F9" s="26">
        <f>SUM(F7:F8)</f>
        <v>0</v>
      </c>
      <c r="G9" s="27"/>
    </row>
    <row r="12" spans="1:7" ht="15.75" x14ac:dyDescent="0.3">
      <c r="A12" s="34" t="s">
        <v>46</v>
      </c>
      <c r="B12" s="34"/>
      <c r="C12" s="34"/>
      <c r="D12" s="34"/>
      <c r="E12" s="34"/>
      <c r="F12" s="34"/>
      <c r="G12" s="34"/>
    </row>
    <row r="13" spans="1:7" ht="15.75" x14ac:dyDescent="0.3">
      <c r="A13" s="29"/>
      <c r="B13" s="28"/>
      <c r="C13" s="28"/>
      <c r="D13" s="28"/>
      <c r="E13" s="28"/>
      <c r="F13" s="30"/>
      <c r="G13" s="31"/>
    </row>
    <row r="14" spans="1:7" x14ac:dyDescent="0.3">
      <c r="A14" s="35" t="s">
        <v>47</v>
      </c>
      <c r="B14" s="35"/>
      <c r="C14" s="35"/>
      <c r="D14" s="35"/>
      <c r="E14" s="35"/>
      <c r="F14" s="35"/>
      <c r="G14" s="35"/>
    </row>
    <row r="15" spans="1:7" x14ac:dyDescent="0.3">
      <c r="A15" s="35"/>
      <c r="B15" s="35"/>
      <c r="C15" s="35"/>
      <c r="D15" s="35"/>
      <c r="E15" s="35"/>
      <c r="F15" s="35"/>
      <c r="G15" s="35"/>
    </row>
    <row r="16" spans="1:7" x14ac:dyDescent="0.3">
      <c r="A16" s="35"/>
      <c r="B16" s="35"/>
      <c r="C16" s="35"/>
      <c r="D16" s="35"/>
      <c r="E16" s="35"/>
      <c r="F16" s="35"/>
      <c r="G16" s="35"/>
    </row>
  </sheetData>
  <mergeCells count="7">
    <mergeCell ref="A12:G12"/>
    <mergeCell ref="A14:G16"/>
    <mergeCell ref="A1:G1"/>
    <mergeCell ref="A2:G2"/>
    <mergeCell ref="B7:E7"/>
    <mergeCell ref="B8:E8"/>
    <mergeCell ref="B9:E9"/>
  </mergeCells>
  <hyperlinks>
    <hyperlink ref="B8" r:id="rId1" xr:uid="{5408DE47-F3D1-4D6E-A6FD-1BB12031E465}"/>
  </hyperlinks>
  <printOptions horizontalCentered="1"/>
  <pageMargins left="0.59055118110236227" right="0.59055118110236227" top="0.59055118110236227" bottom="0.59055118110236227" header="0.31496062992125984" footer="0.31496062992125984"/>
  <pageSetup scale="72" fitToHeight="2" orientation="landscape" r:id="rId2"/>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345B-2A60-4698-BBFE-F1C1BD23B927}">
  <dimension ref="A1:J35"/>
  <sheetViews>
    <sheetView view="pageBreakPreview" zoomScale="145" zoomScaleNormal="100" zoomScaleSheetLayoutView="145" workbookViewId="0">
      <pane xSplit="5" ySplit="2" topLeftCell="F3" activePane="bottomRight" state="frozen"/>
      <selection pane="topRight" activeCell="F1" sqref="F1"/>
      <selection pane="bottomLeft" activeCell="A3" sqref="A3"/>
      <selection pane="bottomRight" activeCell="F3" sqref="F3"/>
    </sheetView>
  </sheetViews>
  <sheetFormatPr defaultRowHeight="15.05" x14ac:dyDescent="0.3"/>
  <cols>
    <col min="1" max="1" width="5.33203125" bestFit="1" customWidth="1"/>
    <col min="2" max="3" width="9.77734375" customWidth="1"/>
    <col min="4" max="4" width="5.21875" customWidth="1"/>
    <col min="5" max="5" width="7.88671875" customWidth="1"/>
    <col min="6" max="6" width="6.88671875" customWidth="1"/>
    <col min="7" max="7" width="30.5546875" customWidth="1"/>
    <col min="8" max="8" width="11.33203125" style="1" customWidth="1"/>
  </cols>
  <sheetData>
    <row r="1" spans="1:10" s="8" customFormat="1" x14ac:dyDescent="0.3">
      <c r="A1" s="43" t="s">
        <v>20</v>
      </c>
      <c r="B1" s="44" t="s">
        <v>21</v>
      </c>
      <c r="C1" s="44"/>
      <c r="D1" s="43" t="s">
        <v>22</v>
      </c>
      <c r="E1" s="43" t="s">
        <v>22</v>
      </c>
      <c r="F1" s="40" t="s">
        <v>25</v>
      </c>
      <c r="G1" s="40" t="s">
        <v>26</v>
      </c>
      <c r="H1" s="40" t="s">
        <v>42</v>
      </c>
    </row>
    <row r="2" spans="1:10" s="8" customFormat="1" x14ac:dyDescent="0.3">
      <c r="A2" s="43"/>
      <c r="B2" s="32" t="s">
        <v>23</v>
      </c>
      <c r="C2" s="32" t="s">
        <v>24</v>
      </c>
      <c r="D2" s="43"/>
      <c r="E2" s="43"/>
      <c r="F2" s="41"/>
      <c r="G2" s="41"/>
      <c r="H2" s="41"/>
    </row>
    <row r="3" spans="1:10" x14ac:dyDescent="0.3">
      <c r="A3" s="2">
        <v>1</v>
      </c>
      <c r="B3" s="6">
        <v>999.99</v>
      </c>
      <c r="C3" s="6">
        <v>1000.09</v>
      </c>
      <c r="D3" s="2" t="s">
        <v>0</v>
      </c>
      <c r="E3" s="5" t="s">
        <v>2</v>
      </c>
      <c r="F3" s="2">
        <v>100.00000000002274</v>
      </c>
      <c r="G3" s="5" t="s">
        <v>7</v>
      </c>
      <c r="H3" s="5" t="s">
        <v>28</v>
      </c>
    </row>
    <row r="4" spans="1:10" x14ac:dyDescent="0.3">
      <c r="A4" s="2">
        <v>2</v>
      </c>
      <c r="B4" s="6">
        <v>1002.16</v>
      </c>
      <c r="C4" s="6">
        <v>1002.25</v>
      </c>
      <c r="D4" s="2" t="s">
        <v>0</v>
      </c>
      <c r="E4" s="5" t="s">
        <v>2</v>
      </c>
      <c r="F4" s="2">
        <v>90.000000000031832</v>
      </c>
      <c r="G4" s="5" t="s">
        <v>7</v>
      </c>
      <c r="H4" s="5" t="s">
        <v>29</v>
      </c>
      <c r="J4" s="7"/>
    </row>
    <row r="5" spans="1:10" x14ac:dyDescent="0.3">
      <c r="A5" s="2">
        <v>3</v>
      </c>
      <c r="B5" s="6">
        <v>1003</v>
      </c>
      <c r="C5" s="6">
        <v>1003.09</v>
      </c>
      <c r="D5" s="2" t="s">
        <v>0</v>
      </c>
      <c r="E5" s="5" t="s">
        <v>2</v>
      </c>
      <c r="F5" s="2">
        <v>90.000000000031832</v>
      </c>
      <c r="G5" s="5" t="s">
        <v>7</v>
      </c>
      <c r="H5" s="5" t="s">
        <v>30</v>
      </c>
      <c r="J5" s="7"/>
    </row>
    <row r="6" spans="1:10" x14ac:dyDescent="0.3">
      <c r="A6" s="2">
        <v>4</v>
      </c>
      <c r="B6" s="6">
        <v>1006</v>
      </c>
      <c r="C6" s="6">
        <v>1006.09</v>
      </c>
      <c r="D6" s="2" t="s">
        <v>0</v>
      </c>
      <c r="E6" s="5" t="s">
        <v>2</v>
      </c>
      <c r="F6" s="2">
        <v>90.000000000031832</v>
      </c>
      <c r="G6" s="5" t="s">
        <v>7</v>
      </c>
      <c r="H6" s="5" t="s">
        <v>31</v>
      </c>
      <c r="J6" s="7"/>
    </row>
    <row r="7" spans="1:10" x14ac:dyDescent="0.3">
      <c r="A7" s="2">
        <v>5</v>
      </c>
      <c r="B7" s="6">
        <v>1010.06</v>
      </c>
      <c r="C7" s="6">
        <v>1010.44</v>
      </c>
      <c r="D7" s="2" t="s">
        <v>0</v>
      </c>
      <c r="E7" s="5" t="s">
        <v>2</v>
      </c>
      <c r="F7" s="2">
        <v>380.00000000010914</v>
      </c>
      <c r="G7" s="2" t="s">
        <v>6</v>
      </c>
      <c r="H7" s="5" t="s">
        <v>32</v>
      </c>
      <c r="J7" s="7"/>
    </row>
    <row r="8" spans="1:10" x14ac:dyDescent="0.3">
      <c r="A8" s="2">
        <v>6</v>
      </c>
      <c r="B8" s="6">
        <v>1010.455</v>
      </c>
      <c r="C8" s="6">
        <v>1010.59</v>
      </c>
      <c r="D8" s="2" t="s">
        <v>0</v>
      </c>
      <c r="E8" s="5" t="s">
        <v>2</v>
      </c>
      <c r="F8" s="2">
        <v>134.99999999999091</v>
      </c>
      <c r="G8" s="2" t="s">
        <v>6</v>
      </c>
      <c r="H8" s="5" t="s">
        <v>33</v>
      </c>
      <c r="J8" s="7"/>
    </row>
    <row r="9" spans="1:10" x14ac:dyDescent="0.3">
      <c r="A9" s="2">
        <v>7</v>
      </c>
      <c r="B9" s="6">
        <v>1010.595</v>
      </c>
      <c r="C9" s="6">
        <v>1010.95</v>
      </c>
      <c r="D9" s="2" t="s">
        <v>0</v>
      </c>
      <c r="E9" s="5" t="s">
        <v>2</v>
      </c>
      <c r="F9" s="2">
        <v>355.00000000001819</v>
      </c>
      <c r="G9" s="2" t="s">
        <v>6</v>
      </c>
      <c r="H9" s="5" t="s">
        <v>34</v>
      </c>
      <c r="J9" s="7"/>
    </row>
    <row r="10" spans="1:10" x14ac:dyDescent="0.3">
      <c r="A10" s="2">
        <v>8</v>
      </c>
      <c r="B10" s="6">
        <v>1011.17</v>
      </c>
      <c r="C10" s="6">
        <v>1011.295</v>
      </c>
      <c r="D10" s="2" t="s">
        <v>0</v>
      </c>
      <c r="E10" s="5" t="s">
        <v>2</v>
      </c>
      <c r="F10" s="2">
        <v>125</v>
      </c>
      <c r="G10" s="2" t="s">
        <v>6</v>
      </c>
      <c r="H10" s="5" t="s">
        <v>34</v>
      </c>
      <c r="J10" s="7"/>
    </row>
    <row r="11" spans="1:10" x14ac:dyDescent="0.3">
      <c r="A11" s="2">
        <v>9</v>
      </c>
      <c r="B11" s="6">
        <v>1011.41</v>
      </c>
      <c r="C11" s="6">
        <v>1012.135</v>
      </c>
      <c r="D11" s="2" t="s">
        <v>0</v>
      </c>
      <c r="E11" s="5" t="s">
        <v>2</v>
      </c>
      <c r="F11" s="2">
        <v>725.00000000002274</v>
      </c>
      <c r="G11" s="2" t="s">
        <v>6</v>
      </c>
      <c r="H11" s="5" t="s">
        <v>34</v>
      </c>
      <c r="J11" s="7"/>
    </row>
    <row r="12" spans="1:10" x14ac:dyDescent="0.3">
      <c r="A12" s="2">
        <v>10</v>
      </c>
      <c r="B12" s="6">
        <v>1012.16</v>
      </c>
      <c r="C12" s="6">
        <v>1012.3</v>
      </c>
      <c r="D12" s="2" t="s">
        <v>0</v>
      </c>
      <c r="E12" s="5" t="s">
        <v>2</v>
      </c>
      <c r="F12" s="2">
        <v>139.99999999998636</v>
      </c>
      <c r="G12" s="2" t="s">
        <v>6</v>
      </c>
      <c r="H12" s="5" t="s">
        <v>35</v>
      </c>
      <c r="J12" s="7"/>
    </row>
    <row r="13" spans="1:10" x14ac:dyDescent="0.3">
      <c r="A13" s="2">
        <v>11</v>
      </c>
      <c r="B13" s="6">
        <v>1012.5</v>
      </c>
      <c r="C13" s="6">
        <v>1012.575</v>
      </c>
      <c r="D13" s="2" t="s">
        <v>0</v>
      </c>
      <c r="E13" s="5" t="s">
        <v>2</v>
      </c>
      <c r="F13" s="2">
        <v>75.000000000045475</v>
      </c>
      <c r="G13" s="2" t="s">
        <v>6</v>
      </c>
      <c r="H13" s="5" t="s">
        <v>33</v>
      </c>
      <c r="J13" s="7"/>
    </row>
    <row r="14" spans="1:10" x14ac:dyDescent="0.3">
      <c r="A14" s="2">
        <v>12</v>
      </c>
      <c r="B14" s="6">
        <v>1012.605</v>
      </c>
      <c r="C14" s="6">
        <v>1012.75</v>
      </c>
      <c r="D14" s="2" t="s">
        <v>0</v>
      </c>
      <c r="E14" s="5" t="s">
        <v>2</v>
      </c>
      <c r="F14" s="2">
        <v>144.99999999998181</v>
      </c>
      <c r="G14" s="2" t="s">
        <v>6</v>
      </c>
      <c r="H14" s="5" t="s">
        <v>36</v>
      </c>
      <c r="J14" s="7"/>
    </row>
    <row r="15" spans="1:10" x14ac:dyDescent="0.3">
      <c r="A15" s="2">
        <v>13</v>
      </c>
      <c r="B15" s="6">
        <v>1012.87</v>
      </c>
      <c r="C15" s="6">
        <v>1013.05</v>
      </c>
      <c r="D15" s="2" t="s">
        <v>0</v>
      </c>
      <c r="E15" s="5" t="s">
        <v>2</v>
      </c>
      <c r="F15" s="2">
        <v>179.99999999994998</v>
      </c>
      <c r="G15" s="2" t="s">
        <v>6</v>
      </c>
      <c r="H15" s="5" t="s">
        <v>36</v>
      </c>
      <c r="J15" s="7"/>
    </row>
    <row r="16" spans="1:10" x14ac:dyDescent="0.3">
      <c r="A16" s="2">
        <v>14</v>
      </c>
      <c r="B16" s="6">
        <v>1013.21</v>
      </c>
      <c r="C16" s="6">
        <v>1013.38</v>
      </c>
      <c r="D16" s="2" t="s">
        <v>0</v>
      </c>
      <c r="E16" s="5" t="s">
        <v>2</v>
      </c>
      <c r="F16" s="2">
        <v>169.99999999995907</v>
      </c>
      <c r="G16" s="2" t="s">
        <v>6</v>
      </c>
      <c r="H16" s="5" t="s">
        <v>36</v>
      </c>
      <c r="J16" s="7"/>
    </row>
    <row r="17" spans="1:10" x14ac:dyDescent="0.3">
      <c r="A17" s="2">
        <v>15</v>
      </c>
      <c r="B17" s="6">
        <v>1013.45</v>
      </c>
      <c r="C17" s="6">
        <v>1013.745</v>
      </c>
      <c r="D17" s="2" t="s">
        <v>0</v>
      </c>
      <c r="E17" s="5" t="s">
        <v>2</v>
      </c>
      <c r="F17" s="2">
        <v>294.99999999995907</v>
      </c>
      <c r="G17" s="2" t="s">
        <v>6</v>
      </c>
      <c r="H17" s="5" t="s">
        <v>36</v>
      </c>
      <c r="J17" s="7"/>
    </row>
    <row r="18" spans="1:10" x14ac:dyDescent="0.3">
      <c r="A18" s="2">
        <v>16</v>
      </c>
      <c r="B18" s="6">
        <v>1013.88</v>
      </c>
      <c r="C18" s="6">
        <v>1014.7</v>
      </c>
      <c r="D18" s="2" t="s">
        <v>0</v>
      </c>
      <c r="E18" s="5" t="s">
        <v>2</v>
      </c>
      <c r="F18" s="2">
        <v>820.00000000005002</v>
      </c>
      <c r="G18" s="2" t="s">
        <v>6</v>
      </c>
      <c r="H18" s="5" t="s">
        <v>37</v>
      </c>
      <c r="J18" s="7"/>
    </row>
    <row r="19" spans="1:10" x14ac:dyDescent="0.3">
      <c r="A19" s="2">
        <v>17</v>
      </c>
      <c r="B19" s="6">
        <v>1014.93</v>
      </c>
      <c r="C19" s="6">
        <v>1015.65</v>
      </c>
      <c r="D19" s="2" t="s">
        <v>0</v>
      </c>
      <c r="E19" s="5" t="s">
        <v>2</v>
      </c>
      <c r="F19" s="2">
        <v>720.00000000002728</v>
      </c>
      <c r="G19" s="2" t="s">
        <v>6</v>
      </c>
      <c r="H19" s="5" t="s">
        <v>38</v>
      </c>
      <c r="J19" s="7"/>
    </row>
    <row r="20" spans="1:10" x14ac:dyDescent="0.3">
      <c r="A20" s="2">
        <v>18</v>
      </c>
      <c r="B20" s="6">
        <v>1016.1849999999999</v>
      </c>
      <c r="C20" s="6">
        <v>1019.55</v>
      </c>
      <c r="D20" s="2" t="s">
        <v>0</v>
      </c>
      <c r="E20" s="5" t="s">
        <v>2</v>
      </c>
      <c r="F20" s="2">
        <v>3365.0000000000091</v>
      </c>
      <c r="G20" s="2" t="s">
        <v>6</v>
      </c>
      <c r="H20" s="5" t="s">
        <v>38</v>
      </c>
      <c r="J20" s="7"/>
    </row>
    <row r="21" spans="1:10" x14ac:dyDescent="0.3">
      <c r="A21" s="2">
        <v>19</v>
      </c>
      <c r="B21" s="6">
        <v>1019.9</v>
      </c>
      <c r="C21" s="6">
        <v>1020.25</v>
      </c>
      <c r="D21" s="2" t="s">
        <v>0</v>
      </c>
      <c r="E21" s="5" t="s">
        <v>2</v>
      </c>
      <c r="F21" s="2">
        <v>350.00000000002274</v>
      </c>
      <c r="G21" s="2" t="s">
        <v>6</v>
      </c>
      <c r="H21" s="5" t="s">
        <v>39</v>
      </c>
      <c r="J21" s="7"/>
    </row>
    <row r="22" spans="1:10" x14ac:dyDescent="0.3">
      <c r="A22" s="2">
        <v>20</v>
      </c>
      <c r="B22" s="6">
        <v>1020.3</v>
      </c>
      <c r="C22" s="6">
        <v>1022.5650000000001</v>
      </c>
      <c r="D22" s="2" t="s">
        <v>0</v>
      </c>
      <c r="E22" s="5" t="s">
        <v>2</v>
      </c>
      <c r="F22" s="2">
        <v>2265.0000000001</v>
      </c>
      <c r="G22" s="2" t="s">
        <v>6</v>
      </c>
      <c r="H22" s="5" t="s">
        <v>37</v>
      </c>
      <c r="J22" s="7"/>
    </row>
    <row r="23" spans="1:10" x14ac:dyDescent="0.3">
      <c r="A23" s="2">
        <v>21</v>
      </c>
      <c r="B23" s="6">
        <v>1022.585</v>
      </c>
      <c r="C23" s="6">
        <v>1022.96</v>
      </c>
      <c r="D23" s="2" t="s">
        <v>0</v>
      </c>
      <c r="E23" s="5" t="s">
        <v>2</v>
      </c>
      <c r="F23" s="2">
        <v>375</v>
      </c>
      <c r="G23" s="2" t="s">
        <v>6</v>
      </c>
      <c r="H23" s="5" t="s">
        <v>30</v>
      </c>
      <c r="J23" s="7"/>
    </row>
    <row r="24" spans="1:10" x14ac:dyDescent="0.3">
      <c r="A24" s="2">
        <v>22</v>
      </c>
      <c r="B24" s="6">
        <v>1032.46</v>
      </c>
      <c r="C24" s="6">
        <v>1032.54</v>
      </c>
      <c r="D24" s="2" t="s">
        <v>0</v>
      </c>
      <c r="E24" s="5" t="s">
        <v>2</v>
      </c>
      <c r="F24" s="2">
        <v>79.99999999992724</v>
      </c>
      <c r="G24" s="5" t="s">
        <v>7</v>
      </c>
      <c r="H24" s="5" t="s">
        <v>31</v>
      </c>
      <c r="J24" s="7"/>
    </row>
    <row r="25" spans="1:10" x14ac:dyDescent="0.3">
      <c r="A25" s="2">
        <v>23</v>
      </c>
      <c r="B25" s="6">
        <v>1010</v>
      </c>
      <c r="C25" s="6">
        <v>1010.15</v>
      </c>
      <c r="D25" s="2" t="s">
        <v>1</v>
      </c>
      <c r="E25" s="5" t="s">
        <v>2</v>
      </c>
      <c r="F25" s="2">
        <v>149.99999999997726</v>
      </c>
      <c r="G25" s="5" t="s">
        <v>4</v>
      </c>
      <c r="H25" s="5" t="s">
        <v>36</v>
      </c>
      <c r="J25" s="7"/>
    </row>
    <row r="26" spans="1:10" x14ac:dyDescent="0.3">
      <c r="A26" s="2">
        <v>24</v>
      </c>
      <c r="B26" s="6">
        <v>1010.225</v>
      </c>
      <c r="C26" s="6">
        <v>1010.44</v>
      </c>
      <c r="D26" s="2" t="s">
        <v>1</v>
      </c>
      <c r="E26" s="5" t="s">
        <v>2</v>
      </c>
      <c r="F26" s="2">
        <v>215.00000000003183</v>
      </c>
      <c r="G26" s="2" t="s">
        <v>6</v>
      </c>
      <c r="H26" s="5" t="s">
        <v>36</v>
      </c>
      <c r="J26" s="7"/>
    </row>
    <row r="27" spans="1:10" x14ac:dyDescent="0.3">
      <c r="A27" s="2">
        <v>25</v>
      </c>
      <c r="B27" s="6">
        <v>1010.46</v>
      </c>
      <c r="C27" s="6">
        <v>1010.58</v>
      </c>
      <c r="D27" s="2" t="s">
        <v>1</v>
      </c>
      <c r="E27" s="5" t="s">
        <v>2</v>
      </c>
      <c r="F27" s="2">
        <v>120.00000000000455</v>
      </c>
      <c r="G27" s="2" t="s">
        <v>6</v>
      </c>
      <c r="H27" s="5" t="s">
        <v>35</v>
      </c>
      <c r="J27" s="7"/>
    </row>
    <row r="28" spans="1:10" x14ac:dyDescent="0.3">
      <c r="A28" s="2">
        <v>26</v>
      </c>
      <c r="B28" s="6">
        <v>1010.6</v>
      </c>
      <c r="C28" s="6">
        <v>1012.135</v>
      </c>
      <c r="D28" s="2" t="s">
        <v>1</v>
      </c>
      <c r="E28" s="5" t="s">
        <v>2</v>
      </c>
      <c r="F28" s="2">
        <v>1534.9999999999682</v>
      </c>
      <c r="G28" s="2" t="s">
        <v>6</v>
      </c>
      <c r="H28" s="5" t="s">
        <v>36</v>
      </c>
      <c r="J28" s="7"/>
    </row>
    <row r="29" spans="1:10" x14ac:dyDescent="0.3">
      <c r="A29" s="2">
        <v>27</v>
      </c>
      <c r="B29" s="6">
        <v>1012.165</v>
      </c>
      <c r="C29" s="6">
        <v>1015.25</v>
      </c>
      <c r="D29" s="2" t="s">
        <v>1</v>
      </c>
      <c r="E29" s="5" t="s">
        <v>2</v>
      </c>
      <c r="F29" s="2">
        <v>3085.0000000000364</v>
      </c>
      <c r="G29" s="2" t="s">
        <v>6</v>
      </c>
      <c r="H29" s="5" t="s">
        <v>33</v>
      </c>
      <c r="J29" s="7"/>
    </row>
    <row r="30" spans="1:10" x14ac:dyDescent="0.3">
      <c r="A30" s="2">
        <v>28</v>
      </c>
      <c r="B30" s="6">
        <v>1015.27</v>
      </c>
      <c r="C30" s="6">
        <v>1015.6849999999999</v>
      </c>
      <c r="D30" s="2" t="s">
        <v>1</v>
      </c>
      <c r="E30" s="5" t="s">
        <v>2</v>
      </c>
      <c r="F30" s="2">
        <v>414.99999999996362</v>
      </c>
      <c r="G30" s="2" t="s">
        <v>6</v>
      </c>
      <c r="H30" s="5" t="s">
        <v>40</v>
      </c>
      <c r="J30" s="7"/>
    </row>
    <row r="31" spans="1:10" x14ac:dyDescent="0.3">
      <c r="A31" s="2">
        <v>29</v>
      </c>
      <c r="B31" s="6">
        <v>1015.835</v>
      </c>
      <c r="C31" s="6">
        <v>1019.57</v>
      </c>
      <c r="D31" s="2" t="s">
        <v>1</v>
      </c>
      <c r="E31" s="5" t="s">
        <v>2</v>
      </c>
      <c r="F31" s="2">
        <v>3735.0000000000136</v>
      </c>
      <c r="G31" s="2" t="s">
        <v>6</v>
      </c>
      <c r="H31" s="5" t="s">
        <v>34</v>
      </c>
      <c r="J31" s="7"/>
    </row>
    <row r="32" spans="1:10" x14ac:dyDescent="0.3">
      <c r="A32" s="2">
        <v>30</v>
      </c>
      <c r="B32" s="6">
        <v>1019.6849999999999</v>
      </c>
      <c r="C32" s="6">
        <v>1019.71</v>
      </c>
      <c r="D32" s="2" t="s">
        <v>1</v>
      </c>
      <c r="E32" s="5" t="s">
        <v>2</v>
      </c>
      <c r="F32" s="2">
        <v>25.000000000090949</v>
      </c>
      <c r="G32" s="2" t="s">
        <v>6</v>
      </c>
      <c r="H32" s="5" t="s">
        <v>41</v>
      </c>
      <c r="J32" s="7"/>
    </row>
    <row r="33" spans="1:10" x14ac:dyDescent="0.3">
      <c r="A33" s="2">
        <v>31</v>
      </c>
      <c r="B33" s="6">
        <v>1019.735</v>
      </c>
      <c r="C33" s="6">
        <v>1022.8</v>
      </c>
      <c r="D33" s="2" t="s">
        <v>1</v>
      </c>
      <c r="E33" s="5" t="s">
        <v>2</v>
      </c>
      <c r="F33" s="2">
        <v>3064.9999999999409</v>
      </c>
      <c r="G33" s="2" t="s">
        <v>6</v>
      </c>
      <c r="H33" s="5" t="s">
        <v>39</v>
      </c>
      <c r="J33" s="7"/>
    </row>
    <row r="34" spans="1:10" x14ac:dyDescent="0.3">
      <c r="A34" s="2">
        <v>32</v>
      </c>
      <c r="B34" s="6">
        <v>1022.865</v>
      </c>
      <c r="C34" s="6">
        <v>1023</v>
      </c>
      <c r="D34" s="2" t="s">
        <v>1</v>
      </c>
      <c r="E34" s="5" t="s">
        <v>2</v>
      </c>
      <c r="F34" s="2">
        <v>134.99999999999091</v>
      </c>
      <c r="G34" s="2" t="s">
        <v>6</v>
      </c>
      <c r="H34" s="5" t="s">
        <v>38</v>
      </c>
      <c r="J34" s="7"/>
    </row>
    <row r="35" spans="1:10" x14ac:dyDescent="0.3">
      <c r="A35" s="42" t="s">
        <v>27</v>
      </c>
      <c r="B35" s="42"/>
      <c r="C35" s="42"/>
      <c r="D35" s="42"/>
      <c r="E35" s="42"/>
      <c r="F35" s="4">
        <f>SUM(F3:F34)</f>
        <v>23550.000000000298</v>
      </c>
    </row>
  </sheetData>
  <mergeCells count="8">
    <mergeCell ref="H1:H2"/>
    <mergeCell ref="G1:G2"/>
    <mergeCell ref="A35:E35"/>
    <mergeCell ref="A1:A2"/>
    <mergeCell ref="B1:C1"/>
    <mergeCell ref="D1:D2"/>
    <mergeCell ref="E1:E2"/>
    <mergeCell ref="F1:F2"/>
  </mergeCells>
  <dataValidations disablePrompts="1" count="2">
    <dataValidation type="list" allowBlank="1" showInputMessage="1" showErrorMessage="1" sqref="E1:E2" xr:uid="{A15B34F8-4731-4705-B5DE-572611F06BE7}">
      <formula1>"Shoulder Side, Centre, Median Side, Any Other in Remark"</formula1>
    </dataValidation>
    <dataValidation type="list" allowBlank="1" showInputMessage="1" showErrorMessage="1" sqref="D1:D2" xr:uid="{BEAAB913-51DA-4507-B58B-B523ADC9A833}">
      <formula1>"LHS,RHS,BHS"</formula1>
    </dataValidation>
  </dataValidations>
  <printOptions horizontalCentered="1"/>
  <pageMargins left="0.59055118110236227" right="0.59055118110236227" top="0.59055118110236227" bottom="0.59055118110236227" header="0.31496062992125984" footer="0.31496062992125984"/>
  <pageSetup orientation="portrait"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0473-BD10-4467-9E28-60F340848CDD}">
  <dimension ref="A1:G7"/>
  <sheetViews>
    <sheetView tabSelected="1" view="pageBreakPreview" zoomScale="145" zoomScaleNormal="130" zoomScaleSheetLayoutView="145" workbookViewId="0">
      <pane xSplit="5" ySplit="2" topLeftCell="F3" activePane="bottomRight" state="frozen"/>
      <selection pane="topRight" activeCell="F1" sqref="F1"/>
      <selection pane="bottomLeft" activeCell="A3" sqref="A3"/>
      <selection pane="bottomRight" activeCell="F3" sqref="F3"/>
    </sheetView>
  </sheetViews>
  <sheetFormatPr defaultRowHeight="15.05" x14ac:dyDescent="0.3"/>
  <cols>
    <col min="1" max="1" width="5.33203125" bestFit="1" customWidth="1"/>
    <col min="2" max="2" width="8.109375" customWidth="1"/>
    <col min="3" max="3" width="8.21875" customWidth="1"/>
    <col min="4" max="4" width="4.88671875" customWidth="1"/>
    <col min="5" max="5" width="8.6640625" customWidth="1"/>
    <col min="6" max="6" width="6.5546875" customWidth="1"/>
    <col min="7" max="7" width="33" bestFit="1" customWidth="1"/>
  </cols>
  <sheetData>
    <row r="1" spans="1:7" x14ac:dyDescent="0.3">
      <c r="A1" s="43" t="s">
        <v>20</v>
      </c>
      <c r="B1" s="44" t="s">
        <v>21</v>
      </c>
      <c r="C1" s="44"/>
      <c r="D1" s="43" t="s">
        <v>22</v>
      </c>
      <c r="E1" s="43" t="s">
        <v>22</v>
      </c>
      <c r="F1" s="40" t="s">
        <v>25</v>
      </c>
      <c r="G1" s="40" t="s">
        <v>26</v>
      </c>
    </row>
    <row r="2" spans="1:7" x14ac:dyDescent="0.3">
      <c r="A2" s="43"/>
      <c r="B2" s="32" t="s">
        <v>23</v>
      </c>
      <c r="C2" s="32" t="s">
        <v>24</v>
      </c>
      <c r="D2" s="43"/>
      <c r="E2" s="43"/>
      <c r="F2" s="41"/>
      <c r="G2" s="41"/>
    </row>
    <row r="3" spans="1:7" x14ac:dyDescent="0.3">
      <c r="A3" s="2">
        <v>1</v>
      </c>
      <c r="B3" s="3">
        <v>896.63499999999999</v>
      </c>
      <c r="C3" s="3">
        <v>896.8</v>
      </c>
      <c r="D3" s="2" t="s">
        <v>0</v>
      </c>
      <c r="E3" s="2" t="s">
        <v>2</v>
      </c>
      <c r="F3" s="2">
        <f>(C3-B3)*1000</f>
        <v>164.99999999996362</v>
      </c>
      <c r="G3" s="33" t="s">
        <v>8</v>
      </c>
    </row>
    <row r="4" spans="1:7" x14ac:dyDescent="0.3">
      <c r="A4" s="2">
        <v>2</v>
      </c>
      <c r="B4" s="3">
        <v>896.63499999999999</v>
      </c>
      <c r="C4" s="3">
        <v>896.8</v>
      </c>
      <c r="D4" s="2" t="s">
        <v>0</v>
      </c>
      <c r="E4" s="2" t="s">
        <v>3</v>
      </c>
      <c r="F4" s="2">
        <f>(C4-B4)*1000</f>
        <v>164.99999999996362</v>
      </c>
      <c r="G4" s="33" t="s">
        <v>8</v>
      </c>
    </row>
    <row r="5" spans="1:7" x14ac:dyDescent="0.3">
      <c r="A5" s="2">
        <v>3</v>
      </c>
      <c r="B5" s="3">
        <v>896.63499999999999</v>
      </c>
      <c r="C5" s="3">
        <v>896.8</v>
      </c>
      <c r="D5" s="2" t="s">
        <v>1</v>
      </c>
      <c r="E5" s="2" t="s">
        <v>2</v>
      </c>
      <c r="F5" s="2">
        <f>(C5-B5)*1000</f>
        <v>164.99999999996362</v>
      </c>
      <c r="G5" s="33" t="s">
        <v>9</v>
      </c>
    </row>
    <row r="6" spans="1:7" x14ac:dyDescent="0.3">
      <c r="A6" s="2">
        <v>4</v>
      </c>
      <c r="B6" s="3">
        <v>896.63499999999999</v>
      </c>
      <c r="C6" s="3">
        <v>896.8</v>
      </c>
      <c r="D6" s="2" t="s">
        <v>1</v>
      </c>
      <c r="E6" s="2" t="s">
        <v>3</v>
      </c>
      <c r="F6" s="2">
        <f>(C6-B6)*1000</f>
        <v>164.99999999996362</v>
      </c>
      <c r="G6" s="33" t="s">
        <v>9</v>
      </c>
    </row>
    <row r="7" spans="1:7" x14ac:dyDescent="0.3">
      <c r="A7" s="42" t="s">
        <v>27</v>
      </c>
      <c r="B7" s="42"/>
      <c r="C7" s="42"/>
      <c r="D7" s="42"/>
      <c r="E7" s="42"/>
      <c r="F7" s="4">
        <f>SUM(F3:F6)</f>
        <v>659.99999999985448</v>
      </c>
    </row>
  </sheetData>
  <mergeCells count="7">
    <mergeCell ref="F1:F2"/>
    <mergeCell ref="G1:G2"/>
    <mergeCell ref="A7:E7"/>
    <mergeCell ref="A1:A2"/>
    <mergeCell ref="B1:C1"/>
    <mergeCell ref="D1:D2"/>
    <mergeCell ref="E1:E2"/>
  </mergeCells>
  <dataValidations count="2">
    <dataValidation type="list" allowBlank="1" showInputMessage="1" showErrorMessage="1" sqref="D1:D2" xr:uid="{12FF21AA-F263-43A4-9090-75B4C86957E2}">
      <formula1>"LHS,RHS,BHS"</formula1>
    </dataValidation>
    <dataValidation type="list" allowBlank="1" showInputMessage="1" showErrorMessage="1" sqref="E1:E2" xr:uid="{ABD038E3-991C-4433-87A1-8B70F0FA3004}">
      <formula1>"Shoulder Side, Centre, Median Side, Any Other in Remark"</formula1>
    </dataValidation>
  </dataValidations>
  <printOptions horizontalCentered="1"/>
  <pageMargins left="0.59055118110236227" right="0.59055118110236227" top="0.59055118110236227" bottom="0.59055118110236227" header="0.31496062992125984" footer="0.31496062992125984"/>
  <pageSetup orientation="portrait"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BOQ</vt:lpstr>
      <vt:lpstr>Kerb raising</vt:lpstr>
      <vt:lpstr>New Kerb</vt:lpstr>
      <vt:lpstr>BOQ!Print_Area</vt:lpstr>
      <vt:lpstr>Cover!Print_Area</vt:lpstr>
      <vt:lpstr>BOQ!Print_Titles</vt:lpstr>
      <vt:lpstr>'Kerb raising'!Print_Titles</vt:lpstr>
      <vt:lpstr>'New Kerb'!Print_Titles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 Sinha</dc:creator>
  <cp:lastModifiedBy>Sanjeev Kumar Sharma</cp:lastModifiedBy>
  <cp:lastPrinted>2026-03-11T15:32:43Z</cp:lastPrinted>
  <dcterms:created xsi:type="dcterms:W3CDTF">2026-01-17T04:27:41Z</dcterms:created>
  <dcterms:modified xsi:type="dcterms:W3CDTF">2026-03-16T14:13:16Z</dcterms:modified>
</cp:coreProperties>
</file>